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work\out\"/>
    </mc:Choice>
  </mc:AlternateContent>
  <xr:revisionPtr revIDLastSave="0" documentId="13_ncr:1_{B8766141-B74D-41A4-88A9-4EFA0D5F718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Mode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E11" i="1"/>
  <c r="B10" i="1"/>
  <c r="I9" i="1"/>
  <c r="E9" i="1"/>
  <c r="I8" i="1"/>
  <c r="E8" i="1"/>
  <c r="E7" i="1"/>
  <c r="C7" i="1"/>
  <c r="C10" i="1" s="1"/>
  <c r="D7" i="1" s="1"/>
  <c r="D10" i="1" s="1"/>
  <c r="I5" i="1"/>
  <c r="E5" i="1"/>
  <c r="H4" i="1"/>
  <c r="G4" i="1"/>
  <c r="F4" i="1"/>
  <c r="D4" i="1"/>
  <c r="C4" i="1"/>
  <c r="B4" i="1"/>
  <c r="I3" i="1"/>
  <c r="E3" i="1"/>
  <c r="I2" i="1"/>
  <c r="I4" i="1" s="1"/>
  <c r="E2" i="1"/>
  <c r="E4" i="1" s="1"/>
  <c r="E10" i="1" l="1"/>
  <c r="F7" i="1"/>
  <c r="H12" i="1"/>
  <c r="H6" i="1"/>
  <c r="H13" i="1" s="1"/>
  <c r="G12" i="1"/>
  <c r="G6" i="1"/>
  <c r="G13" i="1" s="1"/>
  <c r="F12" i="1"/>
  <c r="F6" i="1"/>
  <c r="F13" i="1" s="1"/>
  <c r="D12" i="1"/>
  <c r="D6" i="1"/>
  <c r="D13" i="1" s="1"/>
  <c r="C12" i="1"/>
  <c r="C6" i="1"/>
  <c r="C13" i="1" s="1"/>
  <c r="B12" i="1"/>
  <c r="B6" i="1"/>
  <c r="B13" i="1" s="1"/>
  <c r="I6" i="1"/>
  <c r="I13" i="1" s="1"/>
  <c r="I12" i="1"/>
  <c r="E6" i="1"/>
  <c r="E13" i="1" s="1"/>
  <c r="E12" i="1"/>
  <c r="I7" i="1" l="1"/>
  <c r="F10" i="1"/>
  <c r="G7" i="1" s="1"/>
  <c r="G10" i="1" s="1"/>
  <c r="H7" i="1" s="1"/>
  <c r="H10" i="1" s="1"/>
  <c r="I10" i="1" s="1"/>
</calcChain>
</file>

<file path=xl/sharedStrings.xml><?xml version="1.0" encoding="utf-8"?>
<sst xmlns="http://schemas.openxmlformats.org/spreadsheetml/2006/main" count="21" uniqueCount="21">
  <si>
    <t>Metric</t>
  </si>
  <si>
    <t>April</t>
  </si>
  <si>
    <t>May</t>
  </si>
  <si>
    <t>June</t>
  </si>
  <si>
    <t>Q2</t>
  </si>
  <si>
    <t>July</t>
  </si>
  <si>
    <t>August</t>
  </si>
  <si>
    <t>September</t>
  </si>
  <si>
    <t>Q3</t>
  </si>
  <si>
    <t>Revenue</t>
  </si>
  <si>
    <t>Cost of sales</t>
  </si>
  <si>
    <t>Gross profit</t>
  </si>
  <si>
    <t>Operating expenses</t>
  </si>
  <si>
    <t>EBITDA</t>
  </si>
  <si>
    <t>Opening cash</t>
  </si>
  <si>
    <t>Cash receipts</t>
  </si>
  <si>
    <t>Cash payments</t>
  </si>
  <si>
    <t>Closing cash</t>
  </si>
  <si>
    <t>Customers at period end</t>
  </si>
  <si>
    <t>Gross margin</t>
  </si>
  <si>
    <t>EBITDA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</si>
</sst>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7324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23.140625" bestFit="1" customWidth="1"/>
    <col min="2" max="7" width="9.140625" bestFit="1" customWidth="1"/>
    <col min="8" max="8" width="10.85546875" bestFit="1" customWidth="1"/>
    <col min="9" max="9" width="9.14062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B2" s="2">
        <v>900000</v>
      </c>
      <c r="C2" s="2">
        <v>950000</v>
      </c>
      <c r="D2" s="2">
        <v>1000000</v>
      </c>
      <c r="E2" s="2">
        <f>SUM(B2:D2)</f>
        <v>2850000</v>
      </c>
      <c r="F2" s="2">
        <v>1050000</v>
      </c>
      <c r="G2" s="2">
        <v>1100000</v>
      </c>
      <c r="H2" s="2">
        <v>1150000</v>
      </c>
      <c r="I2" s="2">
        <f>SUM(F2:H2)</f>
        <v>3300000</v>
      </c>
    </row>
    <row r="3" spans="1:9" x14ac:dyDescent="0.25">
      <c r="A3" t="s">
        <v>10</v>
      </c>
      <c r="B3" s="2">
        <v>360000</v>
      </c>
      <c r="C3" s="2">
        <v>380000</v>
      </c>
      <c r="D3" s="2">
        <v>400000</v>
      </c>
      <c r="E3" s="2">
        <f>SUM(B3:D3)</f>
        <v>1140000</v>
      </c>
      <c r="F3" s="2">
        <v>420000</v>
      </c>
      <c r="G3" s="2">
        <v>440000</v>
      </c>
      <c r="H3" s="2">
        <v>460000</v>
      </c>
      <c r="I3" s="2">
        <f>SUM(F3:H3)</f>
        <v>1320000</v>
      </c>
    </row>
    <row r="4" spans="1:9" x14ac:dyDescent="0.25">
      <c r="A4" t="s">
        <v>11</v>
      </c>
      <c r="B4" s="2">
        <f t="shared" ref="B4:I4" si="0">B2-B3</f>
        <v>540000</v>
      </c>
      <c r="C4" s="2">
        <f t="shared" si="0"/>
        <v>570000</v>
      </c>
      <c r="D4" s="2">
        <f t="shared" si="0"/>
        <v>600000</v>
      </c>
      <c r="E4" s="2">
        <f t="shared" si="0"/>
        <v>1710000</v>
      </c>
      <c r="F4" s="2">
        <f t="shared" si="0"/>
        <v>630000</v>
      </c>
      <c r="G4" s="2">
        <f t="shared" si="0"/>
        <v>660000</v>
      </c>
      <c r="H4" s="2">
        <f t="shared" si="0"/>
        <v>690000</v>
      </c>
      <c r="I4" s="2">
        <f t="shared" si="0"/>
        <v>1980000</v>
      </c>
    </row>
    <row r="5" spans="1:9" x14ac:dyDescent="0.25">
      <c r="A5" t="s">
        <v>12</v>
      </c>
      <c r="B5" s="2">
        <v>420000</v>
      </c>
      <c r="C5" s="2">
        <v>430000</v>
      </c>
      <c r="D5" s="2">
        <v>440000</v>
      </c>
      <c r="E5" s="2">
        <f>SUM(B5:D5)</f>
        <v>1290000</v>
      </c>
      <c r="F5" s="2">
        <v>450000</v>
      </c>
      <c r="G5" s="2">
        <v>460000</v>
      </c>
      <c r="H5" s="2">
        <v>470000</v>
      </c>
      <c r="I5" s="2">
        <f>SUM(F5:H5)</f>
        <v>1380000</v>
      </c>
    </row>
    <row r="6" spans="1:9" x14ac:dyDescent="0.25">
      <c r="A6" t="s">
        <v>13</v>
      </c>
      <c r="B6" s="2">
        <f t="shared" ref="B6:I6" si="1">B4-B5</f>
        <v>120000</v>
      </c>
      <c r="C6" s="2">
        <f t="shared" si="1"/>
        <v>140000</v>
      </c>
      <c r="D6" s="2">
        <f t="shared" si="1"/>
        <v>160000</v>
      </c>
      <c r="E6" s="2">
        <f t="shared" si="1"/>
        <v>420000</v>
      </c>
      <c r="F6" s="2">
        <f t="shared" si="1"/>
        <v>180000</v>
      </c>
      <c r="G6" s="2">
        <f t="shared" si="1"/>
        <v>200000</v>
      </c>
      <c r="H6" s="2">
        <f t="shared" si="1"/>
        <v>220000</v>
      </c>
      <c r="I6" s="2">
        <f t="shared" si="1"/>
        <v>600000</v>
      </c>
    </row>
    <row r="7" spans="1:9" x14ac:dyDescent="0.25">
      <c r="A7" t="s">
        <v>14</v>
      </c>
      <c r="B7" s="2">
        <v>1200000</v>
      </c>
      <c r="C7" s="2">
        <f>B10</f>
        <v>1280000</v>
      </c>
      <c r="D7" s="2">
        <f>C10</f>
        <v>1400000</v>
      </c>
      <c r="E7" s="2">
        <f>B7</f>
        <v>1200000</v>
      </c>
      <c r="F7" s="2">
        <f>D10</f>
        <v>1550000</v>
      </c>
      <c r="G7" s="2">
        <f>F10</f>
        <v>1730000</v>
      </c>
      <c r="H7" s="2">
        <f>G10</f>
        <v>1940000</v>
      </c>
      <c r="I7" s="2">
        <f>F7</f>
        <v>1550000</v>
      </c>
    </row>
    <row r="8" spans="1:9" x14ac:dyDescent="0.25">
      <c r="A8" t="s">
        <v>15</v>
      </c>
      <c r="B8" s="2">
        <v>880000</v>
      </c>
      <c r="C8" s="2">
        <v>940000</v>
      </c>
      <c r="D8" s="2">
        <v>990000</v>
      </c>
      <c r="E8" s="2">
        <f>SUM(B8:D8)</f>
        <v>2810000</v>
      </c>
      <c r="F8" s="2">
        <v>1040000</v>
      </c>
      <c r="G8" s="2">
        <v>1090000</v>
      </c>
      <c r="H8" s="2">
        <v>1140000</v>
      </c>
      <c r="I8" s="2">
        <f>SUM(F8:H8)</f>
        <v>3270000</v>
      </c>
    </row>
    <row r="9" spans="1:9" x14ac:dyDescent="0.25">
      <c r="A9" t="s">
        <v>16</v>
      </c>
      <c r="B9" s="2">
        <v>800000</v>
      </c>
      <c r="C9" s="2">
        <v>820000</v>
      </c>
      <c r="D9" s="2">
        <v>840000</v>
      </c>
      <c r="E9" s="2">
        <f>SUM(B9:D9)</f>
        <v>2460000</v>
      </c>
      <c r="F9" s="2">
        <v>860000</v>
      </c>
      <c r="G9" s="2">
        <v>880000</v>
      </c>
      <c r="H9" s="2">
        <v>900000</v>
      </c>
      <c r="I9" s="2">
        <f>SUM(F9:H9)</f>
        <v>2640000</v>
      </c>
    </row>
    <row r="10" spans="1:9" x14ac:dyDescent="0.25">
      <c r="A10" t="s">
        <v>17</v>
      </c>
      <c r="B10" s="2">
        <f>B7+B8-B9</f>
        <v>1280000</v>
      </c>
      <c r="C10" s="2">
        <f>C7+C8-C9</f>
        <v>1400000</v>
      </c>
      <c r="D10" s="2">
        <f>D7+D8-D9</f>
        <v>1550000</v>
      </c>
      <c r="E10" s="2">
        <f>D10</f>
        <v>1550000</v>
      </c>
      <c r="F10" s="2">
        <f>F7+F8-F9</f>
        <v>1730000</v>
      </c>
      <c r="G10" s="2">
        <f>G7+G8-G9</f>
        <v>1940000</v>
      </c>
      <c r="H10" s="2">
        <f>H7+H8-H9</f>
        <v>2180000</v>
      </c>
      <c r="I10" s="2">
        <f>H10</f>
        <v>2180000</v>
      </c>
    </row>
    <row r="11" spans="1:9" x14ac:dyDescent="0.25">
      <c r="A11" t="s">
        <v>18</v>
      </c>
      <c r="B11" s="2">
        <v>180</v>
      </c>
      <c r="C11" s="2">
        <v>190</v>
      </c>
      <c r="D11" s="2">
        <v>200</v>
      </c>
      <c r="E11" s="2">
        <f>D11</f>
        <v>200</v>
      </c>
      <c r="F11" s="2">
        <v>210</v>
      </c>
      <c r="G11" s="2">
        <v>220</v>
      </c>
      <c r="H11" s="2">
        <v>230</v>
      </c>
      <c r="I11" s="2">
        <f>H11</f>
        <v>230</v>
      </c>
    </row>
    <row r="12" spans="1:9" x14ac:dyDescent="0.25">
      <c r="A12" t="s">
        <v>19</v>
      </c>
      <c r="B12" s="3">
        <f t="shared" ref="B12:I12" si="2">B4/B2</f>
        <v>0.6</v>
      </c>
      <c r="C12" s="3">
        <f t="shared" si="2"/>
        <v>0.6</v>
      </c>
      <c r="D12" s="3">
        <f t="shared" si="2"/>
        <v>0.6</v>
      </c>
      <c r="E12" s="3">
        <f t="shared" si="2"/>
        <v>0.6</v>
      </c>
      <c r="F12" s="3">
        <f t="shared" si="2"/>
        <v>0.6</v>
      </c>
      <c r="G12" s="3">
        <f t="shared" si="2"/>
        <v>0.6</v>
      </c>
      <c r="H12" s="3">
        <f t="shared" si="2"/>
        <v>0.6</v>
      </c>
      <c r="I12" s="3">
        <f t="shared" si="2"/>
        <v>0.6</v>
      </c>
    </row>
    <row r="13" spans="1:9" x14ac:dyDescent="0.25">
      <c r="A13" t="s">
        <v>20</v>
      </c>
      <c r="B13" s="3">
        <f t="shared" ref="B13:I13" si="3">B6/B2</f>
        <v>0.13333333333333333</v>
      </c>
      <c r="C13" s="3">
        <f t="shared" si="3"/>
        <v>0.14736842105263157</v>
      </c>
      <c r="D13" s="3">
        <f t="shared" si="3"/>
        <v>0.16</v>
      </c>
      <c r="E13" s="3">
        <f t="shared" si="3"/>
        <v>0.14736842105263157</v>
      </c>
      <c r="F13" s="3">
        <f t="shared" si="3"/>
        <v>0.17142857142857143</v>
      </c>
      <c r="G13" s="3">
        <f t="shared" si="3"/>
        <v>0.18181818181818182</v>
      </c>
      <c r="H13" s="3">
        <f t="shared" si="3"/>
        <v>0.19130434782608696</v>
      </c>
      <c r="I13" s="3">
        <f t="shared" si="3"/>
        <v>0.18181818181818182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Logan Sack</cp:lastModifiedBy>
  <dcterms:created xsi:type="dcterms:W3CDTF">2026-11-01T23:12:02Z</dcterms:created>
  <dcterms:modified xsi:type="dcterms:W3CDTF">2026-11-02T00:01:05Z</dcterms:modified>
</cp:coreProperties>
</file>